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NIVI\Documents\Uddannelseslederne løntabeller\Opdatering 010421\"/>
    </mc:Choice>
  </mc:AlternateContent>
  <xr:revisionPtr revIDLastSave="0" documentId="13_ncr:1_{EC96F751-9927-457F-821D-9878A7DC0F8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1" l="1"/>
  <c r="A16" i="1"/>
  <c r="F35" i="1"/>
  <c r="G35" i="1"/>
  <c r="G46" i="1"/>
  <c r="G54" i="1"/>
  <c r="F40" i="1"/>
  <c r="G40" i="1" s="1"/>
  <c r="G57" i="1"/>
  <c r="G49" i="1"/>
</calcChain>
</file>

<file path=xl/sharedStrings.xml><?xml version="1.0" encoding="utf-8"?>
<sst xmlns="http://schemas.openxmlformats.org/spreadsheetml/2006/main" count="48" uniqueCount="34">
  <si>
    <t>Grundbeløb</t>
  </si>
  <si>
    <t>kr.</t>
  </si>
  <si>
    <t>Skalatrin</t>
  </si>
  <si>
    <t>Tillæg</t>
  </si>
  <si>
    <t>Mindste aflønning</t>
  </si>
  <si>
    <t>Højeste aflønning</t>
  </si>
  <si>
    <t>Hjemmel til årligt engangsvederlag til ledere</t>
  </si>
  <si>
    <t>Pr. arbejdstime</t>
  </si>
  <si>
    <t>Timelønnede ledere</t>
  </si>
  <si>
    <t>Månedslønnede ledere</t>
  </si>
  <si>
    <t>Timeløn</t>
  </si>
  <si>
    <t>folkeoplysningen</t>
  </si>
  <si>
    <t>ansat efter lov om folkeoplysende voksenundervisning</t>
  </si>
  <si>
    <t>Ledere i</t>
  </si>
  <si>
    <t>Løn</t>
  </si>
  <si>
    <t xml:space="preserve">Månedsløn eller timeløn </t>
  </si>
  <si>
    <t>Ferie</t>
  </si>
  <si>
    <t>Timelønnede, højst 700 årlige arbejdstimer</t>
  </si>
  <si>
    <t>Mere end 8 timer ledelesopgaver pr. uge</t>
  </si>
  <si>
    <t>kr. mdr.</t>
  </si>
  <si>
    <t>Pensions-</t>
  </si>
  <si>
    <t>Stedtillægsgrupper</t>
  </si>
  <si>
    <t>givende</t>
  </si>
  <si>
    <t>II</t>
  </si>
  <si>
    <t>III</t>
  </si>
  <si>
    <t>IV</t>
  </si>
  <si>
    <t>V</t>
  </si>
  <si>
    <t>VI</t>
  </si>
  <si>
    <t>kr. år</t>
  </si>
  <si>
    <t>tillæg</t>
  </si>
  <si>
    <t>Særilig feriegodtgørelse 1,5%, når ferie holdes med løn</t>
  </si>
  <si>
    <t>31.03.12</t>
  </si>
  <si>
    <t>Reguleringsprocent pr.</t>
  </si>
  <si>
    <t>Næste regulering er den 1. oktober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</si>
</sst>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[$-406]d\.\ mmmm\ yyyy;@"/>
  </numFmts>
  <fonts count="11" x14ac:knownFonts="1">
    <font>
      <sz val="10"/>
      <name val="Arial"/>
    </font>
    <font>
      <sz val="8"/>
      <name val="Verdana"/>
      <family val="2"/>
    </font>
    <font>
      <sz val="9"/>
      <name val="Verdana"/>
      <family val="2"/>
    </font>
    <font>
      <b/>
      <sz val="12"/>
      <color rgb="FFC00000"/>
      <name val="Verdana"/>
      <family val="2"/>
    </font>
    <font>
      <sz val="9"/>
      <color rgb="FFC00000"/>
      <name val="Verdana"/>
      <family val="2"/>
    </font>
    <font>
      <b/>
      <sz val="9"/>
      <color rgb="FFC00000"/>
      <name val="Verdana"/>
      <family val="2"/>
    </font>
    <font>
      <b/>
      <sz val="9"/>
      <name val="Verdana"/>
      <family val="2"/>
    </font>
    <font>
      <sz val="10"/>
      <color rgb="FFC00000"/>
      <name val="Verdana"/>
      <family val="2"/>
    </font>
    <font>
      <b/>
      <sz val="10"/>
      <color rgb="FFC00000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26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Fill="1"/>
    <xf numFmtId="0" fontId="6" fillId="3" borderId="2" xfId="0" applyFont="1" applyFill="1" applyBorder="1"/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6" fillId="3" borderId="0" xfId="0" applyFont="1" applyFill="1" applyAlignment="1">
      <alignment horizontal="right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right"/>
    </xf>
    <xf numFmtId="0" fontId="5" fillId="2" borderId="0" xfId="0" applyFont="1" applyFill="1"/>
    <xf numFmtId="4" fontId="5" fillId="2" borderId="0" xfId="0" applyNumberFormat="1" applyFont="1" applyFill="1"/>
    <xf numFmtId="0" fontId="5" fillId="2" borderId="0" xfId="0" applyFont="1" applyFill="1" applyBorder="1"/>
    <xf numFmtId="4" fontId="5" fillId="2" borderId="0" xfId="0" applyNumberFormat="1" applyFont="1" applyFill="1" applyBorder="1"/>
    <xf numFmtId="0" fontId="5" fillId="2" borderId="1" xfId="0" applyFont="1" applyFill="1" applyBorder="1"/>
    <xf numFmtId="4" fontId="5" fillId="2" borderId="1" xfId="0" applyNumberFormat="1" applyFont="1" applyFill="1" applyBorder="1"/>
    <xf numFmtId="0" fontId="6" fillId="0" borderId="0" xfId="0" applyFont="1"/>
    <xf numFmtId="0" fontId="2" fillId="0" borderId="1" xfId="0" applyFont="1" applyBorder="1"/>
    <xf numFmtId="0" fontId="6" fillId="0" borderId="1" xfId="0" applyFont="1" applyBorder="1"/>
    <xf numFmtId="0" fontId="6" fillId="3" borderId="0" xfId="0" applyFont="1" applyFill="1"/>
    <xf numFmtId="0" fontId="2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3" fontId="5" fillId="2" borderId="1" xfId="0" applyNumberFormat="1" applyFont="1" applyFill="1" applyBorder="1"/>
    <xf numFmtId="4" fontId="5" fillId="2" borderId="1" xfId="0" applyNumberFormat="1" applyFont="1" applyFill="1" applyBorder="1" applyAlignment="1">
      <alignment horizontal="right"/>
    </xf>
    <xf numFmtId="3" fontId="5" fillId="2" borderId="0" xfId="0" applyNumberFormat="1" applyFont="1" applyFill="1" applyBorder="1"/>
    <xf numFmtId="4" fontId="5" fillId="2" borderId="0" xfId="0" applyNumberFormat="1" applyFont="1" applyFill="1" applyBorder="1" applyAlignment="1">
      <alignment horizontal="right"/>
    </xf>
    <xf numFmtId="0" fontId="2" fillId="0" borderId="0" xfId="0" applyFont="1" applyBorder="1"/>
    <xf numFmtId="3" fontId="2" fillId="0" borderId="0" xfId="0" applyNumberFormat="1" applyFont="1" applyBorder="1"/>
    <xf numFmtId="4" fontId="2" fillId="0" borderId="0" xfId="0" applyNumberFormat="1" applyFont="1" applyBorder="1" applyAlignment="1">
      <alignment horizontal="right"/>
    </xf>
    <xf numFmtId="0" fontId="6" fillId="3" borderId="2" xfId="0" applyFont="1" applyFill="1" applyBorder="1" applyAlignment="1">
      <alignment horizontal="right"/>
    </xf>
    <xf numFmtId="0" fontId="6" fillId="3" borderId="2" xfId="0" applyFont="1" applyFill="1" applyBorder="1" applyAlignment="1">
      <alignment horizontal="center"/>
    </xf>
    <xf numFmtId="0" fontId="6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/>
    <xf numFmtId="3" fontId="4" fillId="2" borderId="0" xfId="0" applyNumberFormat="1" applyFont="1" applyFill="1" applyBorder="1"/>
    <xf numFmtId="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8" fillId="4" borderId="0" xfId="0" applyNumberFormat="1" applyFont="1" applyFill="1" applyBorder="1" applyAlignment="1">
      <alignment horizontal="center"/>
    </xf>
    <xf numFmtId="4" fontId="9" fillId="5" borderId="0" xfId="0" applyNumberFormat="1" applyFont="1" applyFill="1" applyBorder="1" applyAlignment="1">
      <alignment horizontal="center"/>
    </xf>
    <xf numFmtId="4" fontId="9" fillId="6" borderId="0" xfId="0" applyNumberFormat="1" applyFont="1" applyFill="1" applyBorder="1" applyAlignment="1">
      <alignment horizontal="center"/>
    </xf>
    <xf numFmtId="164" fontId="4" fillId="0" borderId="0" xfId="0" applyNumberFormat="1" applyFont="1"/>
    <xf numFmtId="164" fontId="6" fillId="3" borderId="0" xfId="0" applyNumberFormat="1" applyFont="1" applyFill="1" applyAlignment="1">
      <alignment horizontal="right"/>
    </xf>
    <xf numFmtId="164" fontId="2" fillId="3" borderId="1" xfId="0" applyNumberFormat="1" applyFont="1" applyFill="1" applyBorder="1" applyAlignment="1">
      <alignment horizontal="center"/>
    </xf>
    <xf numFmtId="4" fontId="10" fillId="0" borderId="0" xfId="0" applyNumberFormat="1" applyFont="1" applyFill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228600</xdr:colOff>
      <xdr:row>0</xdr:row>
      <xdr:rowOff>95250</xdr:rowOff>
    </xdr:from>
    <xdr:to>
      <xdr:col>6</xdr:col>
      <xdr:colOff>830583</xdr:colOff>
      <xdr:row>5</xdr:row>
      <xdr:rowOff>23624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1100" y="95250"/>
          <a:ext cx="1554483" cy="804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1"/>
  <sheetViews>
    <sheetView tabSelected="1" workbookViewId="0">
      <selection activeCell="N34" sqref="N34"/>
    </sheetView>
  </sheetViews>
  <sheetFormatPr defaultColWidth="9.140625" defaultRowHeight="10.5" x14ac:dyDescent="0.15"/>
  <cols>
    <col min="1" max="7" width="14.28515625" style="1" customWidth="1"/>
    <col min="8" max="8" width="9.140625" style="1"/>
    <col min="9" max="9" width="14.140625" style="1" customWidth="1"/>
    <col min="10" max="10" width="3.5703125" style="1" hidden="1" customWidth="1"/>
    <col min="11" max="11" width="9.140625" style="1" hidden="1" customWidth="1"/>
    <col min="12" max="13" width="16.140625" style="1" customWidth="1"/>
    <col min="14" max="14" width="9.140625" style="1"/>
    <col min="15" max="15" width="12.7109375" style="1" customWidth="1"/>
    <col min="16" max="16" width="10.85546875" style="1" customWidth="1"/>
    <col min="17" max="17" width="11" style="1" customWidth="1"/>
    <col min="18" max="18" width="11.42578125" style="1" customWidth="1"/>
    <col min="19" max="19" width="10.7109375" style="1" customWidth="1"/>
    <col min="20" max="20" width="13.42578125" style="1" customWidth="1"/>
    <col min="21" max="16384" width="9.140625" style="1"/>
  </cols>
  <sheetData>
    <row r="1" spans="1:22" ht="15" customHeight="1" x14ac:dyDescent="0.2">
      <c r="A1" s="2"/>
      <c r="B1" s="68">
        <f>+$C$60</f>
        <v>44287</v>
      </c>
      <c r="C1" s="68"/>
      <c r="D1" s="68"/>
      <c r="E1" s="68"/>
      <c r="F1" s="68"/>
      <c r="G1" s="2"/>
    </row>
    <row r="2" spans="1:22" ht="12" customHeight="1" x14ac:dyDescent="0.15">
      <c r="A2" s="2"/>
      <c r="B2" s="69" t="s">
        <v>33</v>
      </c>
      <c r="C2" s="69"/>
      <c r="D2" s="69"/>
      <c r="E2" s="69"/>
      <c r="F2" s="69"/>
      <c r="G2" s="2"/>
    </row>
    <row r="3" spans="1:22" ht="15" customHeight="1" x14ac:dyDescent="0.2">
      <c r="A3" s="2"/>
      <c r="B3" s="70" t="s">
        <v>13</v>
      </c>
      <c r="C3" s="70"/>
      <c r="D3" s="70"/>
      <c r="E3" s="70"/>
      <c r="F3" s="70"/>
      <c r="G3" s="2"/>
    </row>
    <row r="4" spans="1:22" ht="15" customHeight="1" x14ac:dyDescent="0.2">
      <c r="A4" s="2"/>
      <c r="B4" s="70" t="s">
        <v>11</v>
      </c>
      <c r="C4" s="70"/>
      <c r="D4" s="70"/>
      <c r="E4" s="70"/>
      <c r="F4" s="70"/>
      <c r="G4" s="2"/>
    </row>
    <row r="5" spans="1:22" ht="12" customHeight="1" x14ac:dyDescent="0.15">
      <c r="A5" s="2"/>
      <c r="B5" s="3"/>
      <c r="C5" s="3"/>
      <c r="D5" s="3"/>
      <c r="E5" s="3"/>
      <c r="F5" s="3"/>
      <c r="G5" s="2"/>
    </row>
    <row r="6" spans="1:22" s="2" customFormat="1" ht="12" customHeight="1" x14ac:dyDescent="0.15">
      <c r="A6" s="4"/>
      <c r="B6" s="71" t="s">
        <v>12</v>
      </c>
      <c r="C6" s="71"/>
      <c r="D6" s="71"/>
      <c r="E6" s="71"/>
      <c r="F6" s="71"/>
      <c r="G6" s="4"/>
    </row>
    <row r="7" spans="1:22" s="2" customFormat="1" ht="12" customHeight="1" x14ac:dyDescent="0.15">
      <c r="A7" s="5"/>
      <c r="B7" s="6"/>
      <c r="C7" s="6"/>
      <c r="D7" s="6"/>
      <c r="E7" s="6"/>
      <c r="F7" s="6"/>
      <c r="G7" s="5"/>
    </row>
    <row r="8" spans="1:22" s="2" customFormat="1" ht="12" customHeight="1" x14ac:dyDescent="0.15">
      <c r="A8" s="5" t="s">
        <v>14</v>
      </c>
      <c r="B8" s="6"/>
      <c r="C8" s="6"/>
      <c r="D8" s="6"/>
      <c r="E8" s="6"/>
      <c r="F8" s="6"/>
      <c r="G8" s="5"/>
    </row>
    <row r="9" spans="1:22" s="2" customFormat="1" ht="12" customHeight="1" x14ac:dyDescent="0.15">
      <c r="A9" s="7" t="s">
        <v>15</v>
      </c>
      <c r="B9" s="6"/>
      <c r="C9" s="6"/>
      <c r="D9" s="6"/>
      <c r="E9" s="6"/>
      <c r="F9" s="6"/>
      <c r="G9" s="5"/>
    </row>
    <row r="10" spans="1:22" s="2" customFormat="1" ht="12" customHeight="1" x14ac:dyDescent="0.15">
      <c r="A10" s="5"/>
      <c r="B10" s="6"/>
      <c r="C10" s="6"/>
      <c r="D10" s="6"/>
      <c r="E10" s="6"/>
      <c r="F10" s="6"/>
      <c r="G10" s="5"/>
    </row>
    <row r="11" spans="1:22" s="2" customFormat="1" ht="12" customHeight="1" x14ac:dyDescent="0.15">
      <c r="A11" s="5" t="s">
        <v>16</v>
      </c>
      <c r="B11" s="6"/>
      <c r="C11" s="6"/>
      <c r="D11" s="6"/>
      <c r="E11" s="6"/>
      <c r="F11" s="6"/>
      <c r="G11" s="5"/>
    </row>
    <row r="12" spans="1:22" s="2" customFormat="1" ht="12" customHeight="1" x14ac:dyDescent="0.15">
      <c r="A12" s="7" t="s">
        <v>30</v>
      </c>
      <c r="B12" s="6"/>
      <c r="C12" s="6"/>
      <c r="D12" s="6"/>
      <c r="E12" s="6"/>
      <c r="F12" s="6"/>
      <c r="G12" s="5"/>
    </row>
    <row r="13" spans="1:22" s="2" customFormat="1" ht="12" customHeight="1" x14ac:dyDescent="0.15">
      <c r="A13" s="5"/>
      <c r="B13" s="6"/>
      <c r="C13" s="6"/>
      <c r="D13" s="6"/>
      <c r="E13" s="6"/>
      <c r="F13" s="6"/>
      <c r="G13" s="5"/>
    </row>
    <row r="14" spans="1:22" s="8" customFormat="1" ht="12" customHeight="1" x14ac:dyDescent="0.15">
      <c r="A14" s="41" t="s">
        <v>2</v>
      </c>
      <c r="B14" s="9"/>
      <c r="C14" s="66" t="s">
        <v>19</v>
      </c>
      <c r="D14" s="66"/>
      <c r="E14" s="66"/>
      <c r="F14" s="66"/>
      <c r="G14" s="66"/>
      <c r="I14" s="2"/>
      <c r="J14" s="2"/>
      <c r="K14" s="2"/>
      <c r="L14" s="2"/>
      <c r="O14" s="2"/>
      <c r="P14" s="2"/>
      <c r="Q14" s="2"/>
      <c r="R14" s="2"/>
      <c r="S14" s="2"/>
      <c r="T14" s="2"/>
      <c r="U14" s="2"/>
      <c r="V14" s="2"/>
    </row>
    <row r="15" spans="1:22" s="8" customFormat="1" ht="12" customHeight="1" x14ac:dyDescent="0.15">
      <c r="A15" s="42"/>
      <c r="B15" s="43" t="s">
        <v>20</v>
      </c>
      <c r="C15" s="67" t="s">
        <v>21</v>
      </c>
      <c r="D15" s="67"/>
      <c r="E15" s="67"/>
      <c r="F15" s="67"/>
      <c r="G15" s="67"/>
      <c r="K15" s="2"/>
      <c r="L15" s="2"/>
      <c r="O15" s="2"/>
      <c r="P15" s="2"/>
      <c r="Q15" s="2"/>
      <c r="R15" s="2"/>
      <c r="S15" s="2"/>
      <c r="T15" s="2"/>
      <c r="U15" s="2"/>
      <c r="V15" s="2"/>
    </row>
    <row r="16" spans="1:22" s="8" customFormat="1" ht="12" customHeight="1" x14ac:dyDescent="0.15">
      <c r="A16" s="64">
        <f>+$C$60</f>
        <v>44287</v>
      </c>
      <c r="B16" s="44" t="s">
        <v>22</v>
      </c>
      <c r="C16" s="44" t="s">
        <v>23</v>
      </c>
      <c r="D16" s="44" t="s">
        <v>24</v>
      </c>
      <c r="E16" s="45" t="s">
        <v>25</v>
      </c>
      <c r="F16" s="46" t="s">
        <v>26</v>
      </c>
      <c r="G16" s="44" t="s">
        <v>27</v>
      </c>
      <c r="K16" s="2"/>
      <c r="L16" s="2"/>
      <c r="O16" s="2"/>
      <c r="P16" s="2"/>
      <c r="Q16" s="2"/>
      <c r="R16" s="2"/>
      <c r="S16" s="2"/>
      <c r="T16" s="2"/>
      <c r="U16" s="2"/>
      <c r="V16" s="2"/>
    </row>
    <row r="17" spans="1:22" s="8" customFormat="1" ht="12" customHeight="1" x14ac:dyDescent="0.15">
      <c r="A17" s="51"/>
      <c r="B17" s="51"/>
      <c r="C17" s="51"/>
      <c r="D17" s="51"/>
      <c r="E17" s="52"/>
      <c r="F17" s="53"/>
      <c r="G17" s="51"/>
      <c r="K17" s="2"/>
      <c r="L17" s="2"/>
      <c r="O17" s="2"/>
      <c r="P17" s="2"/>
      <c r="Q17" s="2"/>
      <c r="R17" s="2"/>
      <c r="S17" s="2"/>
      <c r="T17" s="2"/>
      <c r="U17" s="2"/>
      <c r="V17" s="2"/>
    </row>
    <row r="18" spans="1:22" s="8" customFormat="1" ht="12" customHeight="1" x14ac:dyDescent="0.2">
      <c r="A18" s="58">
        <v>36</v>
      </c>
      <c r="B18" s="60">
        <v>29634.361884945738</v>
      </c>
      <c r="C18" s="60">
        <v>30110.199513975251</v>
      </c>
      <c r="D18" s="60">
        <v>30334.271201719304</v>
      </c>
      <c r="E18" s="60">
        <v>30489.439586652359</v>
      </c>
      <c r="F18" s="60">
        <v>30673.319359529596</v>
      </c>
      <c r="G18" s="60">
        <v>30868.689729967111</v>
      </c>
      <c r="H18" s="58"/>
      <c r="K18" s="2"/>
      <c r="L18" s="2"/>
      <c r="M18" s="57"/>
      <c r="N18" s="57"/>
      <c r="O18" s="2"/>
      <c r="P18" s="2"/>
      <c r="Q18" s="2"/>
      <c r="R18" s="2"/>
      <c r="S18" s="2"/>
      <c r="T18" s="2"/>
      <c r="U18" s="2"/>
      <c r="V18" s="2"/>
    </row>
    <row r="19" spans="1:22" s="8" customFormat="1" ht="12" customHeight="1" x14ac:dyDescent="0.2">
      <c r="A19" s="58">
        <v>37</v>
      </c>
      <c r="B19" s="65">
        <v>30225.256549142705</v>
      </c>
      <c r="C19" s="60">
        <v>30632.281511100067</v>
      </c>
      <c r="D19" s="60">
        <v>30823.955957519516</v>
      </c>
      <c r="E19" s="60">
        <v>30986.677320691131</v>
      </c>
      <c r="F19" s="60">
        <v>31148.149924793965</v>
      </c>
      <c r="G19" s="60">
        <v>31280.911140952612</v>
      </c>
      <c r="H19" s="58"/>
      <c r="I19" s="57"/>
      <c r="J19" s="57"/>
      <c r="K19" s="2"/>
      <c r="L19" s="2"/>
      <c r="M19" s="57"/>
      <c r="N19" s="57"/>
      <c r="O19" s="2"/>
      <c r="P19" s="2"/>
      <c r="Q19" s="2"/>
      <c r="R19" s="2"/>
      <c r="S19" s="2"/>
      <c r="T19" s="2"/>
      <c r="U19" s="2"/>
      <c r="V19" s="2"/>
    </row>
    <row r="20" spans="1:22" s="8" customFormat="1" ht="12" customHeight="1" x14ac:dyDescent="0.2">
      <c r="A20" s="58">
        <v>38</v>
      </c>
      <c r="B20" s="60">
        <v>30843.009603955994</v>
      </c>
      <c r="C20" s="60">
        <v>31183.648922515218</v>
      </c>
      <c r="D20" s="60">
        <v>31344.023827114048</v>
      </c>
      <c r="E20" s="60">
        <v>31454.961971482076</v>
      </c>
      <c r="F20" s="60">
        <v>31615.336876080913</v>
      </c>
      <c r="G20" s="60">
        <v>31726.53685702787</v>
      </c>
      <c r="H20" s="58"/>
      <c r="I20" s="57"/>
      <c r="J20" s="57"/>
      <c r="K20" s="2"/>
      <c r="L20" s="2"/>
      <c r="M20" s="57"/>
      <c r="N20" s="57"/>
      <c r="O20" s="2"/>
      <c r="P20" s="2"/>
      <c r="Q20" s="2"/>
      <c r="R20" s="2"/>
      <c r="S20" s="2"/>
      <c r="T20" s="2"/>
      <c r="U20" s="2"/>
      <c r="V20" s="2"/>
    </row>
    <row r="21" spans="1:22" s="8" customFormat="1" ht="12" customHeight="1" x14ac:dyDescent="0.2">
      <c r="A21" s="58">
        <v>39</v>
      </c>
      <c r="B21" s="60">
        <v>31478.215073819196</v>
      </c>
      <c r="C21" s="60">
        <v>31740.303418697356</v>
      </c>
      <c r="D21" s="60">
        <v>31863.920495868515</v>
      </c>
      <c r="E21" s="60">
        <v>31949.52091590557</v>
      </c>
      <c r="F21" s="60">
        <v>32072.886227135445</v>
      </c>
      <c r="G21" s="60">
        <v>32158.486647172496</v>
      </c>
      <c r="H21" s="58"/>
      <c r="I21" s="57"/>
      <c r="J21" s="57"/>
      <c r="K21" s="2"/>
      <c r="L21" s="2"/>
      <c r="M21" s="57"/>
      <c r="N21" s="57"/>
      <c r="O21" s="2"/>
      <c r="P21" s="2"/>
      <c r="Q21" s="2"/>
      <c r="R21" s="2"/>
      <c r="S21" s="2"/>
      <c r="T21" s="2"/>
      <c r="U21" s="2"/>
      <c r="V21" s="2"/>
    </row>
    <row r="22" spans="1:22" s="8" customFormat="1" ht="12" customHeight="1" x14ac:dyDescent="0.2">
      <c r="A22" s="59">
        <v>40</v>
      </c>
      <c r="B22" s="61">
        <v>32129.785329865954</v>
      </c>
      <c r="C22" s="61">
        <v>32309.294446002485</v>
      </c>
      <c r="D22" s="61">
        <v>32393.716601434324</v>
      </c>
      <c r="E22" s="61">
        <v>32452.206864913762</v>
      </c>
      <c r="F22" s="61">
        <v>32536.639090983248</v>
      </c>
      <c r="G22" s="61">
        <v>32595.209919563902</v>
      </c>
      <c r="H22" s="58"/>
      <c r="I22" s="57"/>
      <c r="J22" s="57"/>
      <c r="K22" s="2"/>
      <c r="L22" s="2"/>
      <c r="M22" s="57"/>
      <c r="N22" s="57"/>
      <c r="O22" s="2"/>
      <c r="P22" s="2"/>
      <c r="Q22" s="2"/>
      <c r="R22" s="2"/>
      <c r="S22" s="2"/>
      <c r="T22" s="2"/>
      <c r="U22" s="2"/>
      <c r="V22" s="2"/>
    </row>
    <row r="23" spans="1:22" s="8" customFormat="1" ht="12" customHeight="1" x14ac:dyDescent="0.2">
      <c r="A23" s="58">
        <v>41</v>
      </c>
      <c r="B23" s="60">
        <v>32798.475669920124</v>
      </c>
      <c r="C23" s="60">
        <v>32890.622004430596</v>
      </c>
      <c r="D23" s="60">
        <v>32933.835110592838</v>
      </c>
      <c r="E23" s="60">
        <v>32963.966458445881</v>
      </c>
      <c r="F23" s="60">
        <v>33007.270200346982</v>
      </c>
      <c r="G23" s="60">
        <v>33037.149782258733</v>
      </c>
      <c r="H23" s="58"/>
      <c r="I23" s="57"/>
      <c r="J23" s="57"/>
      <c r="K23" s="2"/>
      <c r="L23" s="2"/>
      <c r="M23" s="57"/>
      <c r="N23" s="57"/>
      <c r="O23" s="2"/>
      <c r="P23" s="2"/>
      <c r="Q23" s="2"/>
      <c r="R23" s="2"/>
      <c r="S23" s="2"/>
      <c r="T23" s="2"/>
      <c r="U23" s="2"/>
      <c r="V23" s="2"/>
    </row>
    <row r="24" spans="1:22" s="8" customFormat="1" ht="12" customHeight="1" x14ac:dyDescent="0.2">
      <c r="A24" s="58">
        <v>42</v>
      </c>
      <c r="B24" s="60">
        <v>33484.447224184129</v>
      </c>
      <c r="C24" s="60">
        <v>33484.537859922988</v>
      </c>
      <c r="D24" s="60">
        <v>33484.537859922988</v>
      </c>
      <c r="E24" s="60">
        <v>33484.537859922988</v>
      </c>
      <c r="F24" s="60">
        <v>33484.537859922988</v>
      </c>
      <c r="G24" s="60">
        <v>33484.537859922988</v>
      </c>
      <c r="H24" s="58"/>
      <c r="I24" s="57"/>
      <c r="J24" s="57"/>
      <c r="K24" s="2"/>
      <c r="L24" s="2"/>
      <c r="M24" s="57"/>
      <c r="N24" s="57"/>
      <c r="O24" s="2"/>
      <c r="P24" s="2"/>
      <c r="Q24" s="2"/>
      <c r="R24" s="2"/>
      <c r="S24" s="2"/>
      <c r="T24" s="2"/>
      <c r="U24" s="2"/>
      <c r="V24" s="2"/>
    </row>
    <row r="25" spans="1:22" s="8" customFormat="1" ht="12" customHeight="1" x14ac:dyDescent="0.2">
      <c r="A25" s="47">
        <v>43</v>
      </c>
      <c r="B25" s="60">
        <v>34227.912048800077</v>
      </c>
      <c r="C25" s="60">
        <v>34227.912048800077</v>
      </c>
      <c r="D25" s="60">
        <v>34227.912048800077</v>
      </c>
      <c r="E25" s="60">
        <v>34227.912048800077</v>
      </c>
      <c r="F25" s="60">
        <v>34227.912048800077</v>
      </c>
      <c r="G25" s="60">
        <v>34227.912048800077</v>
      </c>
      <c r="H25" s="47"/>
      <c r="I25" s="57"/>
      <c r="J25" s="57"/>
      <c r="K25" s="2"/>
      <c r="L25" s="2"/>
      <c r="M25" s="57"/>
      <c r="N25" s="57"/>
      <c r="O25" s="2"/>
      <c r="P25" s="2"/>
      <c r="Q25" s="2"/>
      <c r="R25" s="2"/>
      <c r="S25" s="2"/>
      <c r="T25" s="2"/>
      <c r="U25" s="2"/>
      <c r="V25" s="2"/>
    </row>
    <row r="26" spans="1:22" s="8" customFormat="1" ht="12" customHeight="1" x14ac:dyDescent="0.2">
      <c r="A26" s="48">
        <v>44</v>
      </c>
      <c r="B26" s="60">
        <v>34991.60878445772</v>
      </c>
      <c r="C26" s="60">
        <v>34991.60878445772</v>
      </c>
      <c r="D26" s="60">
        <v>34991.60878445772</v>
      </c>
      <c r="E26" s="60">
        <v>34991.60878445772</v>
      </c>
      <c r="F26" s="60">
        <v>34991.60878445772</v>
      </c>
      <c r="G26" s="60">
        <v>34991.60878445772</v>
      </c>
      <c r="H26" s="48"/>
      <c r="I26" s="57"/>
      <c r="J26" s="57"/>
      <c r="K26" s="2"/>
      <c r="L26" s="2"/>
      <c r="M26" s="57"/>
      <c r="N26" s="57"/>
      <c r="O26" s="2"/>
      <c r="P26" s="2"/>
      <c r="Q26" s="2"/>
      <c r="R26" s="2"/>
      <c r="S26" s="2"/>
      <c r="T26" s="2"/>
      <c r="U26" s="2"/>
      <c r="V26" s="2"/>
    </row>
    <row r="27" spans="1:22" s="8" customFormat="1" ht="12" customHeight="1" x14ac:dyDescent="0.2">
      <c r="A27" s="59">
        <v>45</v>
      </c>
      <c r="B27" s="61">
        <v>35776.443788545694</v>
      </c>
      <c r="C27" s="61">
        <v>35776.443788545694</v>
      </c>
      <c r="D27" s="61">
        <v>35776.443788545694</v>
      </c>
      <c r="E27" s="61">
        <v>35776.443788545694</v>
      </c>
      <c r="F27" s="61">
        <v>35776.443788545694</v>
      </c>
      <c r="G27" s="61">
        <v>35776.443788545694</v>
      </c>
      <c r="H27" s="48"/>
      <c r="I27" s="57"/>
      <c r="J27" s="57"/>
      <c r="K27" s="2"/>
      <c r="L27" s="2"/>
      <c r="M27" s="57"/>
      <c r="N27" s="57"/>
      <c r="O27" s="2"/>
      <c r="P27" s="2"/>
      <c r="Q27" s="2"/>
      <c r="R27" s="2"/>
      <c r="S27" s="2"/>
      <c r="T27" s="2"/>
      <c r="U27" s="2"/>
      <c r="V27" s="2"/>
    </row>
    <row r="28" spans="1:22" s="8" customFormat="1" ht="12" customHeight="1" x14ac:dyDescent="0.2">
      <c r="A28" s="48">
        <v>46</v>
      </c>
      <c r="B28" s="60">
        <v>36582.930663584222</v>
      </c>
      <c r="C28" s="60">
        <v>36582.930663584222</v>
      </c>
      <c r="D28" s="60">
        <v>36582.930663584222</v>
      </c>
      <c r="E28" s="60">
        <v>36582.930663584222</v>
      </c>
      <c r="F28" s="60">
        <v>36582.930663584222</v>
      </c>
      <c r="G28" s="60">
        <v>36582.930663584222</v>
      </c>
      <c r="H28" s="48"/>
      <c r="I28" s="57"/>
      <c r="J28" s="57"/>
      <c r="K28" s="2"/>
      <c r="L28" s="2"/>
      <c r="M28" s="57"/>
      <c r="N28" s="57"/>
      <c r="O28" s="2"/>
      <c r="P28" s="2"/>
      <c r="Q28" s="2"/>
      <c r="R28" s="2"/>
      <c r="S28" s="2"/>
      <c r="T28" s="2"/>
      <c r="U28" s="2"/>
      <c r="V28" s="2"/>
    </row>
    <row r="29" spans="1:22" s="8" customFormat="1" ht="12" customHeight="1" x14ac:dyDescent="0.2">
      <c r="A29" s="48">
        <v>47</v>
      </c>
      <c r="B29" s="60">
        <v>38262.803659579629</v>
      </c>
      <c r="C29" s="60">
        <v>38262.803659579629</v>
      </c>
      <c r="D29" s="60">
        <v>38262.803659579629</v>
      </c>
      <c r="E29" s="60">
        <v>38262.803659579629</v>
      </c>
      <c r="F29" s="60">
        <v>38262.803659579629</v>
      </c>
      <c r="G29" s="60">
        <v>38262.803659579629</v>
      </c>
      <c r="H29" s="48"/>
      <c r="I29" s="57"/>
      <c r="J29" s="57"/>
      <c r="K29" s="57"/>
      <c r="L29" s="57"/>
      <c r="M29" s="57"/>
      <c r="N29" s="57"/>
      <c r="O29" s="2"/>
      <c r="P29" s="2"/>
      <c r="Q29" s="2"/>
      <c r="R29" s="2"/>
      <c r="S29" s="2"/>
      <c r="T29" s="2"/>
      <c r="U29" s="2"/>
      <c r="V29" s="2"/>
    </row>
    <row r="30" spans="1:22" s="2" customFormat="1" ht="12" customHeight="1" x14ac:dyDescent="0.2">
      <c r="A30" s="47">
        <v>48</v>
      </c>
      <c r="B30" s="60">
        <v>40832.830388221555</v>
      </c>
      <c r="C30" s="60">
        <v>40832.830388221555</v>
      </c>
      <c r="D30" s="60">
        <v>40832.830388221555</v>
      </c>
      <c r="E30" s="60">
        <v>40832.830388221555</v>
      </c>
      <c r="F30" s="60">
        <v>40832.830388221555</v>
      </c>
      <c r="G30" s="60">
        <v>40832.830388221555</v>
      </c>
      <c r="H30" s="47"/>
      <c r="I30" s="57"/>
      <c r="J30" s="57"/>
      <c r="K30" s="57"/>
      <c r="L30" s="57"/>
      <c r="M30" s="57"/>
      <c r="N30" s="57"/>
    </row>
    <row r="31" spans="1:22" s="2" customFormat="1" ht="12" customHeight="1" x14ac:dyDescent="0.2">
      <c r="A31" s="49"/>
      <c r="B31" s="50"/>
      <c r="C31" s="50"/>
      <c r="D31" s="50"/>
      <c r="E31" s="50"/>
      <c r="F31" s="50"/>
      <c r="G31" s="50"/>
    </row>
    <row r="32" spans="1:22" s="2" customFormat="1" ht="12" customHeight="1" x14ac:dyDescent="0.15">
      <c r="A32" s="25"/>
      <c r="B32" s="25"/>
      <c r="C32" s="25"/>
      <c r="D32" s="25"/>
      <c r="E32" s="25"/>
      <c r="F32" s="25"/>
      <c r="G32" s="26"/>
    </row>
    <row r="33" spans="1:22" s="2" customFormat="1" ht="12" customHeight="1" x14ac:dyDescent="0.15">
      <c r="A33" s="27" t="s">
        <v>9</v>
      </c>
      <c r="B33" s="13"/>
      <c r="C33" s="13"/>
      <c r="D33" s="13"/>
      <c r="E33" s="13" t="s">
        <v>0</v>
      </c>
      <c r="F33" s="14" t="s">
        <v>3</v>
      </c>
      <c r="G33" s="14" t="s">
        <v>3</v>
      </c>
    </row>
    <row r="34" spans="1:22" s="2" customFormat="1" ht="12" customHeight="1" x14ac:dyDescent="0.15">
      <c r="A34" s="12" t="s">
        <v>18</v>
      </c>
      <c r="B34" s="12"/>
      <c r="C34" s="12"/>
      <c r="D34" s="12"/>
      <c r="E34" s="13" t="s">
        <v>29</v>
      </c>
      <c r="F34" s="14"/>
      <c r="G34" s="14"/>
    </row>
    <row r="35" spans="1:22" s="2" customFormat="1" ht="12" customHeight="1" x14ac:dyDescent="0.15">
      <c r="A35" s="28"/>
      <c r="B35" s="28"/>
      <c r="C35" s="28"/>
      <c r="D35" s="28"/>
      <c r="E35" s="29" t="s">
        <v>31</v>
      </c>
      <c r="F35" s="63">
        <f>+$C$60</f>
        <v>44287</v>
      </c>
      <c r="G35" s="63">
        <f>+$C$60</f>
        <v>44287</v>
      </c>
      <c r="O35" s="1"/>
      <c r="P35" s="1"/>
      <c r="Q35" s="1"/>
      <c r="R35" s="1"/>
      <c r="S35" s="1"/>
      <c r="T35" s="1"/>
      <c r="U35" s="1"/>
      <c r="V35" s="1"/>
    </row>
    <row r="36" spans="1:22" s="2" customFormat="1" ht="12" customHeight="1" x14ac:dyDescent="0.15">
      <c r="A36" s="15"/>
      <c r="B36" s="15"/>
      <c r="C36" s="16" t="s">
        <v>2</v>
      </c>
      <c r="D36" s="15"/>
      <c r="E36" s="16" t="s">
        <v>28</v>
      </c>
      <c r="F36" s="17" t="s">
        <v>28</v>
      </c>
      <c r="G36" s="17" t="s">
        <v>19</v>
      </c>
      <c r="O36" s="1"/>
      <c r="P36" s="1"/>
      <c r="Q36" s="1"/>
      <c r="R36" s="1"/>
      <c r="S36" s="1"/>
      <c r="T36" s="1"/>
      <c r="U36" s="1"/>
      <c r="V36" s="1"/>
    </row>
    <row r="37" spans="1:22" s="2" customFormat="1" ht="12" customHeight="1" x14ac:dyDescent="0.15">
      <c r="A37" s="20"/>
      <c r="B37" s="20"/>
      <c r="C37" s="20"/>
      <c r="D37" s="20"/>
      <c r="E37" s="30"/>
      <c r="F37" s="30"/>
      <c r="G37" s="30"/>
      <c r="O37" s="1"/>
      <c r="P37" s="1"/>
      <c r="Q37" s="1"/>
      <c r="R37" s="1"/>
      <c r="S37" s="1"/>
      <c r="T37" s="1"/>
      <c r="U37" s="1"/>
      <c r="V37" s="1"/>
    </row>
    <row r="38" spans="1:22" s="2" customFormat="1" ht="12" customHeight="1" x14ac:dyDescent="0.15">
      <c r="A38" s="18" t="s">
        <v>4</v>
      </c>
      <c r="B38" s="18"/>
      <c r="C38" s="18">
        <v>36</v>
      </c>
      <c r="D38" s="18"/>
      <c r="E38" s="31"/>
      <c r="F38" s="31"/>
      <c r="G38" s="31"/>
      <c r="O38" s="1"/>
      <c r="P38" s="1"/>
      <c r="Q38" s="1"/>
      <c r="R38" s="1"/>
      <c r="S38" s="1"/>
      <c r="T38" s="1"/>
      <c r="U38" s="1"/>
      <c r="V38" s="1"/>
    </row>
    <row r="39" spans="1:22" s="2" customFormat="1" ht="12" customHeight="1" x14ac:dyDescent="0.15">
      <c r="A39" s="18"/>
      <c r="B39" s="18"/>
      <c r="C39" s="18"/>
      <c r="D39" s="18"/>
      <c r="E39" s="31"/>
      <c r="F39" s="31"/>
      <c r="G39" s="31"/>
      <c r="O39" s="1"/>
      <c r="P39" s="1"/>
      <c r="Q39" s="1"/>
      <c r="R39" s="1"/>
      <c r="S39" s="1"/>
      <c r="T39" s="1"/>
      <c r="U39" s="1"/>
      <c r="V39" s="1"/>
    </row>
    <row r="40" spans="1:22" s="2" customFormat="1" ht="12" customHeight="1" x14ac:dyDescent="0.15">
      <c r="A40" s="20" t="s">
        <v>5</v>
      </c>
      <c r="B40" s="20"/>
      <c r="C40" s="20">
        <v>48</v>
      </c>
      <c r="D40" s="20"/>
      <c r="E40" s="54">
        <v>38700</v>
      </c>
      <c r="F40" s="32">
        <f>(E40*$D$60)</f>
        <v>42996.8223</v>
      </c>
      <c r="G40" s="32">
        <f>F40/12</f>
        <v>3583.0685250000001</v>
      </c>
      <c r="O40" s="1"/>
      <c r="P40" s="1"/>
      <c r="Q40" s="1"/>
      <c r="R40" s="1"/>
      <c r="S40" s="1"/>
      <c r="T40" s="1"/>
      <c r="U40" s="1"/>
      <c r="V40" s="1"/>
    </row>
    <row r="41" spans="1:22" s="2" customFormat="1" ht="12" customHeight="1" x14ac:dyDescent="0.15">
      <c r="A41" s="22"/>
      <c r="B41" s="22"/>
      <c r="C41" s="22"/>
      <c r="D41" s="22"/>
      <c r="E41" s="22"/>
      <c r="F41" s="33"/>
      <c r="G41" s="34"/>
    </row>
    <row r="42" spans="1:22" s="2" customFormat="1" ht="12" customHeight="1" x14ac:dyDescent="0.15">
      <c r="A42" s="20"/>
      <c r="B42" s="20"/>
      <c r="C42" s="20"/>
      <c r="D42" s="20"/>
      <c r="E42" s="20"/>
      <c r="F42" s="35"/>
      <c r="G42" s="36"/>
    </row>
    <row r="43" spans="1:22" s="2" customFormat="1" ht="12" customHeight="1" x14ac:dyDescent="0.15">
      <c r="F43" s="37"/>
      <c r="G43" s="24"/>
    </row>
    <row r="44" spans="1:22" s="2" customFormat="1" ht="12" customHeight="1" x14ac:dyDescent="0.15">
      <c r="A44" s="38"/>
      <c r="B44" s="39"/>
      <c r="C44" s="38"/>
      <c r="D44" s="38"/>
      <c r="E44" s="39"/>
      <c r="F44" s="37"/>
      <c r="G44" s="24"/>
    </row>
    <row r="45" spans="1:22" s="2" customFormat="1" ht="12" customHeight="1" x14ac:dyDescent="0.15">
      <c r="A45" s="9" t="s">
        <v>3</v>
      </c>
      <c r="B45" s="10"/>
      <c r="C45" s="9"/>
      <c r="D45" s="9"/>
      <c r="E45" s="10"/>
      <c r="F45" s="11" t="s">
        <v>0</v>
      </c>
      <c r="G45" s="40" t="s">
        <v>3</v>
      </c>
    </row>
    <row r="46" spans="1:22" s="2" customFormat="1" ht="12" customHeight="1" x14ac:dyDescent="0.15">
      <c r="A46" s="12"/>
      <c r="B46" s="12"/>
      <c r="C46" s="12"/>
      <c r="D46" s="12"/>
      <c r="E46" s="12"/>
      <c r="F46" s="13" t="s">
        <v>31</v>
      </c>
      <c r="G46" s="63">
        <f>+$C$60</f>
        <v>44287</v>
      </c>
    </row>
    <row r="47" spans="1:22" s="2" customFormat="1" ht="12" customHeight="1" x14ac:dyDescent="0.15">
      <c r="A47" s="15"/>
      <c r="B47" s="15"/>
      <c r="C47" s="15"/>
      <c r="D47" s="15"/>
      <c r="E47" s="15"/>
      <c r="F47" s="16" t="s">
        <v>1</v>
      </c>
      <c r="G47" s="17" t="s">
        <v>1</v>
      </c>
    </row>
    <row r="48" spans="1:22" s="2" customFormat="1" ht="12" customHeight="1" x14ac:dyDescent="0.15">
      <c r="A48" s="18"/>
      <c r="B48" s="18"/>
      <c r="C48" s="18"/>
      <c r="D48" s="18"/>
      <c r="E48" s="18"/>
      <c r="F48" s="18"/>
      <c r="G48" s="19"/>
    </row>
    <row r="49" spans="1:7" s="2" customFormat="1" ht="12" customHeight="1" x14ac:dyDescent="0.15">
      <c r="A49" s="20" t="s">
        <v>6</v>
      </c>
      <c r="B49" s="20"/>
      <c r="C49" s="20"/>
      <c r="D49" s="20"/>
      <c r="E49" s="20"/>
      <c r="F49" s="56">
        <v>32800</v>
      </c>
      <c r="G49" s="32">
        <f>(F49*$D$60)</f>
        <v>36441.751199999999</v>
      </c>
    </row>
    <row r="50" spans="1:7" s="2" customFormat="1" ht="12" customHeight="1" x14ac:dyDescent="0.15">
      <c r="A50" s="22"/>
      <c r="B50" s="22"/>
      <c r="C50" s="22"/>
      <c r="D50" s="22"/>
      <c r="E50" s="22"/>
      <c r="F50" s="22"/>
      <c r="G50" s="23"/>
    </row>
    <row r="51" spans="1:7" s="2" customFormat="1" ht="12" customHeight="1" x14ac:dyDescent="0.15">
      <c r="A51" s="20"/>
      <c r="B51" s="20"/>
      <c r="C51" s="20"/>
      <c r="D51" s="20"/>
      <c r="E51" s="20"/>
      <c r="F51" s="20"/>
      <c r="G51" s="21"/>
    </row>
    <row r="52" spans="1:7" s="2" customFormat="1" ht="12" customHeight="1" x14ac:dyDescent="0.15">
      <c r="A52" s="9" t="s">
        <v>8</v>
      </c>
      <c r="B52" s="10"/>
      <c r="C52" s="9"/>
      <c r="D52" s="9"/>
      <c r="E52" s="10"/>
      <c r="F52" s="11" t="s">
        <v>0</v>
      </c>
      <c r="G52" s="10"/>
    </row>
    <row r="53" spans="1:7" s="2" customFormat="1" ht="12" customHeight="1" x14ac:dyDescent="0.15">
      <c r="A53" s="12" t="s">
        <v>17</v>
      </c>
      <c r="B53" s="12"/>
      <c r="C53" s="12"/>
      <c r="D53" s="12"/>
      <c r="E53" s="12"/>
      <c r="F53" s="13" t="s">
        <v>10</v>
      </c>
      <c r="G53" s="14" t="s">
        <v>10</v>
      </c>
    </row>
    <row r="54" spans="1:7" s="2" customFormat="1" ht="12" customHeight="1" x14ac:dyDescent="0.15">
      <c r="A54" s="12"/>
      <c r="B54" s="12"/>
      <c r="C54" s="12"/>
      <c r="D54" s="12"/>
      <c r="E54" s="12"/>
      <c r="F54" s="13" t="s">
        <v>31</v>
      </c>
      <c r="G54" s="63">
        <f>+$C$60</f>
        <v>44287</v>
      </c>
    </row>
    <row r="55" spans="1:7" s="2" customFormat="1" ht="12" customHeight="1" x14ac:dyDescent="0.15">
      <c r="A55" s="15"/>
      <c r="B55" s="15"/>
      <c r="C55" s="15"/>
      <c r="D55" s="15"/>
      <c r="E55" s="15"/>
      <c r="F55" s="16" t="s">
        <v>1</v>
      </c>
      <c r="G55" s="17" t="s">
        <v>1</v>
      </c>
    </row>
    <row r="56" spans="1:7" s="2" customFormat="1" ht="12" customHeight="1" x14ac:dyDescent="0.15">
      <c r="A56" s="18"/>
      <c r="B56" s="18"/>
      <c r="C56" s="18"/>
      <c r="D56" s="18"/>
      <c r="E56" s="18"/>
      <c r="F56" s="18"/>
      <c r="G56" s="19"/>
    </row>
    <row r="57" spans="1:7" s="2" customFormat="1" ht="12" customHeight="1" x14ac:dyDescent="0.15">
      <c r="A57" s="20" t="s">
        <v>7</v>
      </c>
      <c r="B57" s="20"/>
      <c r="C57" s="20"/>
      <c r="D57" s="20"/>
      <c r="E57" s="20"/>
      <c r="F57" s="55">
        <v>187.97</v>
      </c>
      <c r="G57" s="21">
        <f>F57*$D$60</f>
        <v>208.84012113</v>
      </c>
    </row>
    <row r="58" spans="1:7" s="2" customFormat="1" ht="12" customHeight="1" x14ac:dyDescent="0.15">
      <c r="A58" s="22"/>
      <c r="B58" s="22"/>
      <c r="C58" s="22"/>
      <c r="D58" s="22"/>
      <c r="E58" s="22"/>
      <c r="F58" s="22"/>
      <c r="G58" s="23"/>
    </row>
    <row r="59" spans="1:7" s="2" customFormat="1" ht="12" customHeight="1" x14ac:dyDescent="0.15"/>
    <row r="60" spans="1:7" s="2" customFormat="1" ht="12" customHeight="1" x14ac:dyDescent="0.15">
      <c r="A60" s="3" t="s">
        <v>32</v>
      </c>
      <c r="B60" s="3"/>
      <c r="C60" s="62">
        <v>44287</v>
      </c>
      <c r="D60" s="3">
        <v>1.111029</v>
      </c>
    </row>
    <row r="61" spans="1:7" s="2" customFormat="1" ht="12" customHeight="1" x14ac:dyDescent="0.15"/>
    <row r="62" spans="1:7" s="2" customFormat="1" ht="12" customHeight="1" x14ac:dyDescent="0.15"/>
    <row r="63" spans="1:7" s="2" customFormat="1" ht="12" customHeight="1" x14ac:dyDescent="0.15"/>
    <row r="64" spans="1:7" s="2" customFormat="1" ht="12" customHeight="1" x14ac:dyDescent="0.15"/>
    <row r="65" s="2" customFormat="1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</sheetData>
  <mergeCells count="7">
    <mergeCell ref="C14:G14"/>
    <mergeCell ref="C15:G15"/>
    <mergeCell ref="B1:F1"/>
    <mergeCell ref="B2:F2"/>
    <mergeCell ref="B3:F3"/>
    <mergeCell ref="B4:F4"/>
    <mergeCell ref="B6:F6"/>
  </mergeCells>
  <pageMargins left="0.23622047244094491" right="0.23622047244094491" top="0.98425196850393704" bottom="0.98425196850393704" header="0.51181102362204722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LVU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Anne-Sofie Fischer Petersen</dc:creator>
  <cp:lastModifiedBy>Nils Vilsbøl</cp:lastModifiedBy>
  <cp:lastPrinted>2017-03-24T09:56:46Z</cp:lastPrinted>
  <dcterms:created xsi:type="dcterms:W3CDTF">2007-04-17T09:44:01Z</dcterms:created>
  <dcterms:modified xsi:type="dcterms:W3CDTF">2021-04-26T11:39:20Z</dcterms:modified>
</cp:coreProperties>
</file>