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610" windowHeight="11640"/>
  </bookViews>
  <sheets>
    <sheet name="14,8 timer" sheetId="4" r:id="rId1"/>
    <sheet name="29,6 timer" sheetId="5" r:id="rId2"/>
  </sheets>
  <calcPr calcId="145621"/>
</workbook>
</file>

<file path=xl/calcChain.xml><?xml version="1.0" encoding="utf-8"?>
<calcChain xmlns="http://schemas.openxmlformats.org/spreadsheetml/2006/main">
  <c r="B14" i="4" l="1"/>
  <c r="B14" i="5" l="1"/>
  <c r="B18" i="5" s="1"/>
  <c r="B19" i="5" s="1"/>
  <c r="B20" i="5" l="1"/>
  <c r="B22" i="5" l="1"/>
  <c r="B18" i="4" l="1"/>
  <c r="B19" i="4" s="1"/>
  <c r="B20" i="4" l="1"/>
  <c r="B22" i="4" s="1"/>
</calcChain>
</file>

<file path=xl/sharedStrings.xml><?xml version="1.0" encoding="utf-8"?>
<sst xmlns="http://schemas.openxmlformats.org/spreadsheetml/2006/main" count="44" uniqueCount="27">
  <si>
    <t>Grundløn</t>
  </si>
  <si>
    <t>Samlet refusion</t>
  </si>
  <si>
    <t>Samlet månedsløn, jfr. Lønspecifikation</t>
  </si>
  <si>
    <t>Refusionsberegning:</t>
  </si>
  <si>
    <t>769,60/1924 af samlet månedsløn</t>
  </si>
  <si>
    <t>1539,20/1924 af samlet månedsløn</t>
  </si>
  <si>
    <t>andre lønudgifter:</t>
  </si>
  <si>
    <t>Her beregnes frikøbsdelen ud fra ovenstående, samlede månedsløn:</t>
  </si>
  <si>
    <t>Her indsættes oplysninger fra Lønspecifikation - nedenstående er eksempler:</t>
  </si>
  <si>
    <t>Frikøbt 14,8 timer ugentligt</t>
  </si>
  <si>
    <t>Pensions% af refusionsberettigede månedsløn</t>
  </si>
  <si>
    <t>I dette eksempel er brugt 17,1%</t>
  </si>
  <si>
    <t xml:space="preserve">Frikøbt 29,6 timer ugentligt </t>
  </si>
  <si>
    <t>Cpr:</t>
  </si>
  <si>
    <t xml:space="preserve">Eksempel på Refusionsopgørelse vedr. frikøb af navn:                                                       </t>
  </si>
  <si>
    <t>cpr.:</t>
  </si>
  <si>
    <t xml:space="preserve">Eksempel på Refusionsopgørelse vedr. frikøb af navn:                                                                    </t>
  </si>
  <si>
    <t xml:space="preserve">Refusionsopgørelse samt lønsedler for perioden fremsendes til sikker postkasse: </t>
  </si>
  <si>
    <t>[e-mail]   att. [kontaktperson]</t>
  </si>
  <si>
    <t>Faktura fremsendes elektronisk via EAN nr. xxxx xxx xxx xxx</t>
  </si>
  <si>
    <t>Opgørelsen udarbejdes månedsvis</t>
  </si>
  <si>
    <t>Tillæg</t>
  </si>
  <si>
    <t>Marts</t>
  </si>
  <si>
    <t xml:space="preserve">ATP-bidrag </t>
  </si>
  <si>
    <t>I dette eksempel er brugt 2,5%</t>
  </si>
  <si>
    <t>Særlig feriegodtgørelse af refusionsberettiget beløb</t>
  </si>
  <si>
    <t>ATP-bidrag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</si>
</sst>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43" fontId="0" fillId="0" borderId="0" xfId="1" applyFont="1" applyBorder="1"/>
    <xf numFmtId="43" fontId="0" fillId="0" borderId="1" xfId="1" applyFont="1" applyBorder="1"/>
    <xf numFmtId="0" fontId="0" fillId="0" borderId="1" xfId="0" applyBorder="1"/>
    <xf numFmtId="0" fontId="3" fillId="0" borderId="0" xfId="0" applyFont="1"/>
    <xf numFmtId="17" fontId="2" fillId="2" borderId="1" xfId="0" applyNumberFormat="1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0" fontId="4" fillId="0" borderId="0" xfId="0" applyFont="1"/>
    <xf numFmtId="0" fontId="4" fillId="0" borderId="1" xfId="0" applyFont="1" applyBorder="1"/>
    <xf numFmtId="0" fontId="0" fillId="0" borderId="0" xfId="0" applyFill="1" applyBorder="1"/>
    <xf numFmtId="43" fontId="0" fillId="0" borderId="0" xfId="1" applyFont="1" applyFill="1" applyBorder="1"/>
    <xf numFmtId="0" fontId="2" fillId="0" borderId="1" xfId="0" applyFont="1" applyFill="1" applyBorder="1"/>
    <xf numFmtId="0" fontId="5" fillId="0" borderId="0" xfId="0" applyFont="1"/>
    <xf numFmtId="0" fontId="2" fillId="0" borderId="0" xfId="0" applyFont="1"/>
    <xf numFmtId="43" fontId="2" fillId="2" borderId="1" xfId="1" applyFont="1" applyFill="1" applyBorder="1"/>
    <xf numFmtId="0" fontId="2" fillId="2" borderId="1" xfId="0" applyFont="1" applyFill="1" applyBorder="1" applyAlignment="1">
      <alignment wrapText="1"/>
    </xf>
    <xf numFmtId="0" fontId="6" fillId="0" borderId="0" xfId="0" applyFont="1"/>
    <xf numFmtId="0" fontId="7" fillId="0" borderId="0" xfId="2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ahro@uvm.dk%20%20%20att.%20Helle%20Riis%20Jakobs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ahro@uvm.dk%20%20%20att.%20Helle%20Riis%20Jakobs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G12" sqref="G12"/>
    </sheetView>
  </sheetViews>
  <sheetFormatPr defaultRowHeight="15" x14ac:dyDescent="0.25"/>
  <cols>
    <col min="1" max="1" width="61.85546875" customWidth="1"/>
    <col min="2" max="2" width="10" bestFit="1" customWidth="1"/>
  </cols>
  <sheetData>
    <row r="1" spans="1:3" ht="18.75" x14ac:dyDescent="0.3">
      <c r="A1" s="5" t="s">
        <v>14</v>
      </c>
      <c r="B1" s="5"/>
    </row>
    <row r="2" spans="1:3" ht="18.75" x14ac:dyDescent="0.3">
      <c r="A2" s="5" t="s">
        <v>9</v>
      </c>
      <c r="B2" s="5" t="s">
        <v>13</v>
      </c>
    </row>
    <row r="3" spans="1:3" ht="18" x14ac:dyDescent="0.35">
      <c r="A3" s="5"/>
      <c r="B3" s="5"/>
    </row>
    <row r="4" spans="1:3" ht="18.75" x14ac:dyDescent="0.3">
      <c r="A4" s="5" t="s">
        <v>20</v>
      </c>
      <c r="B4" s="5"/>
    </row>
    <row r="5" spans="1:3" ht="18" x14ac:dyDescent="0.35">
      <c r="A5" s="5"/>
      <c r="B5" s="5"/>
    </row>
    <row r="6" spans="1:3" ht="30" x14ac:dyDescent="0.25">
      <c r="A6" s="17" t="s">
        <v>8</v>
      </c>
      <c r="B6" s="6" t="s">
        <v>22</v>
      </c>
    </row>
    <row r="7" spans="1:3" x14ac:dyDescent="0.25">
      <c r="A7" s="4" t="s">
        <v>0</v>
      </c>
      <c r="B7" s="3">
        <v>26082.5</v>
      </c>
    </row>
    <row r="8" spans="1:3" x14ac:dyDescent="0.25">
      <c r="A8" s="4" t="s">
        <v>21</v>
      </c>
      <c r="B8" s="3">
        <v>1205</v>
      </c>
    </row>
    <row r="9" spans="1:3" ht="14.45" x14ac:dyDescent="0.3">
      <c r="A9" s="4" t="s">
        <v>23</v>
      </c>
      <c r="B9" s="3">
        <v>189</v>
      </c>
    </row>
    <row r="10" spans="1:3" x14ac:dyDescent="0.25">
      <c r="A10" s="4" t="s">
        <v>6</v>
      </c>
      <c r="B10" s="3"/>
    </row>
    <row r="11" spans="1:3" ht="14.45" x14ac:dyDescent="0.3">
      <c r="A11" s="10"/>
      <c r="B11" s="3"/>
    </row>
    <row r="12" spans="1:3" ht="14.45" x14ac:dyDescent="0.3">
      <c r="A12" s="10"/>
      <c r="B12" s="3"/>
      <c r="C12" s="9"/>
    </row>
    <row r="13" spans="1:3" ht="14.45" x14ac:dyDescent="0.3">
      <c r="A13" s="10"/>
      <c r="B13" s="3"/>
      <c r="C13" s="9"/>
    </row>
    <row r="14" spans="1:3" x14ac:dyDescent="0.25">
      <c r="A14" s="7" t="s">
        <v>2</v>
      </c>
      <c r="B14" s="16">
        <f>SUM(B7:B13)</f>
        <v>27476.5</v>
      </c>
    </row>
    <row r="15" spans="1:3" ht="14.45" x14ac:dyDescent="0.3">
      <c r="A15" s="11"/>
      <c r="B15" s="12"/>
    </row>
    <row r="16" spans="1:3" ht="14.45" x14ac:dyDescent="0.3">
      <c r="A16" s="1"/>
      <c r="B16" s="2"/>
    </row>
    <row r="17" spans="1:3" x14ac:dyDescent="0.25">
      <c r="A17" s="7" t="s">
        <v>7</v>
      </c>
      <c r="B17" s="6" t="s">
        <v>22</v>
      </c>
    </row>
    <row r="18" spans="1:3" x14ac:dyDescent="0.25">
      <c r="A18" s="13" t="s">
        <v>4</v>
      </c>
      <c r="B18" s="3">
        <f>B14*769.6/1924</f>
        <v>10990.6</v>
      </c>
      <c r="C18" s="14"/>
    </row>
    <row r="19" spans="1:3" x14ac:dyDescent="0.25">
      <c r="A19" s="4" t="s">
        <v>25</v>
      </c>
      <c r="B19" s="3">
        <f>(B18)*2.5/100</f>
        <v>274.76499999999999</v>
      </c>
      <c r="C19" s="9" t="s">
        <v>24</v>
      </c>
    </row>
    <row r="20" spans="1:3" x14ac:dyDescent="0.25">
      <c r="A20" s="4" t="s">
        <v>10</v>
      </c>
      <c r="B20" s="3">
        <f>(B18)*17.1/100</f>
        <v>1879.3926000000001</v>
      </c>
      <c r="C20" s="9" t="s">
        <v>11</v>
      </c>
    </row>
    <row r="21" spans="1:3" ht="14.45" x14ac:dyDescent="0.3">
      <c r="A21" s="4"/>
      <c r="B21" s="3"/>
    </row>
    <row r="22" spans="1:3" ht="14.45" x14ac:dyDescent="0.3">
      <c r="A22" s="7" t="s">
        <v>1</v>
      </c>
      <c r="B22" s="8">
        <f>SUM(B18:B21)</f>
        <v>13144.757600000001</v>
      </c>
    </row>
    <row r="25" spans="1:3" s="18" customFormat="1" ht="18.75" x14ac:dyDescent="0.3">
      <c r="A25" s="5" t="s">
        <v>17</v>
      </c>
    </row>
    <row r="26" spans="1:3" s="18" customFormat="1" ht="18" x14ac:dyDescent="0.35">
      <c r="A26" s="19" t="s">
        <v>18</v>
      </c>
    </row>
    <row r="27" spans="1:3" ht="18" x14ac:dyDescent="0.35">
      <c r="A27" s="5" t="s">
        <v>19</v>
      </c>
    </row>
  </sheetData>
  <hyperlinks>
    <hyperlink ref="A26" r:id="rId1" display="okahro@uvm.dk   att. Helle Riis Jakobsen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13" sqref="E13"/>
    </sheetView>
  </sheetViews>
  <sheetFormatPr defaultRowHeight="15" x14ac:dyDescent="0.25"/>
  <cols>
    <col min="1" max="1" width="63.7109375" customWidth="1"/>
    <col min="2" max="2" width="11" bestFit="1" customWidth="1"/>
  </cols>
  <sheetData>
    <row r="1" spans="1:3" ht="18.75" x14ac:dyDescent="0.3">
      <c r="A1" s="5" t="s">
        <v>16</v>
      </c>
      <c r="B1" s="5"/>
    </row>
    <row r="2" spans="1:3" ht="18.75" x14ac:dyDescent="0.3">
      <c r="A2" s="5" t="s">
        <v>12</v>
      </c>
      <c r="B2" s="5" t="s">
        <v>15</v>
      </c>
    </row>
    <row r="3" spans="1:3" ht="18" x14ac:dyDescent="0.35">
      <c r="A3" s="5"/>
      <c r="B3" s="5"/>
    </row>
    <row r="4" spans="1:3" ht="18.75" x14ac:dyDescent="0.3">
      <c r="A4" s="5" t="s">
        <v>20</v>
      </c>
      <c r="B4" s="5"/>
    </row>
    <row r="5" spans="1:3" ht="18" x14ac:dyDescent="0.35">
      <c r="A5" s="5"/>
      <c r="B5" s="5"/>
    </row>
    <row r="6" spans="1:3" ht="30" x14ac:dyDescent="0.25">
      <c r="A6" s="17" t="s">
        <v>8</v>
      </c>
      <c r="B6" s="6" t="s">
        <v>22</v>
      </c>
    </row>
    <row r="7" spans="1:3" x14ac:dyDescent="0.25">
      <c r="A7" s="4" t="s">
        <v>0</v>
      </c>
      <c r="B7" s="3">
        <v>26082.5</v>
      </c>
    </row>
    <row r="8" spans="1:3" x14ac:dyDescent="0.25">
      <c r="A8" s="4" t="s">
        <v>21</v>
      </c>
      <c r="B8" s="3">
        <v>1205</v>
      </c>
    </row>
    <row r="9" spans="1:3" ht="14.45" x14ac:dyDescent="0.3">
      <c r="A9" s="4" t="s">
        <v>26</v>
      </c>
      <c r="B9" s="3">
        <v>189</v>
      </c>
    </row>
    <row r="10" spans="1:3" x14ac:dyDescent="0.25">
      <c r="A10" s="4" t="s">
        <v>6</v>
      </c>
      <c r="B10" s="3"/>
      <c r="C10" s="9"/>
    </row>
    <row r="11" spans="1:3" ht="14.45" x14ac:dyDescent="0.3">
      <c r="A11" s="4"/>
      <c r="B11" s="3"/>
      <c r="C11" s="9"/>
    </row>
    <row r="12" spans="1:3" ht="14.45" x14ac:dyDescent="0.3">
      <c r="A12" s="10"/>
      <c r="B12" s="3"/>
    </row>
    <row r="13" spans="1:3" ht="14.45" x14ac:dyDescent="0.3">
      <c r="A13" s="10"/>
      <c r="B13" s="3">
        <v>0</v>
      </c>
    </row>
    <row r="14" spans="1:3" x14ac:dyDescent="0.25">
      <c r="A14" s="7" t="s">
        <v>2</v>
      </c>
      <c r="B14" s="16">
        <f>SUM(B7:B13)</f>
        <v>27476.5</v>
      </c>
    </row>
    <row r="15" spans="1:3" ht="14.45" x14ac:dyDescent="0.3">
      <c r="A15" s="11"/>
      <c r="B15" s="12"/>
    </row>
    <row r="16" spans="1:3" ht="14.45" x14ac:dyDescent="0.3">
      <c r="A16" s="1"/>
      <c r="B16" s="2"/>
    </row>
    <row r="17" spans="1:3" ht="14.45" x14ac:dyDescent="0.3">
      <c r="A17" s="7" t="s">
        <v>3</v>
      </c>
      <c r="B17" s="6" t="s">
        <v>22</v>
      </c>
    </row>
    <row r="18" spans="1:3" x14ac:dyDescent="0.25">
      <c r="A18" s="13" t="s">
        <v>5</v>
      </c>
      <c r="B18" s="3">
        <f>B14*1539.2/1924</f>
        <v>21981.200000000001</v>
      </c>
      <c r="C18" s="14"/>
    </row>
    <row r="19" spans="1:3" x14ac:dyDescent="0.25">
      <c r="A19" s="4" t="s">
        <v>25</v>
      </c>
      <c r="B19" s="3">
        <f>(B18)*2.5/100</f>
        <v>549.53</v>
      </c>
      <c r="C19" s="9" t="s">
        <v>24</v>
      </c>
    </row>
    <row r="20" spans="1:3" x14ac:dyDescent="0.25">
      <c r="A20" s="4" t="s">
        <v>10</v>
      </c>
      <c r="B20" s="3">
        <f>(B18)*17.1/100</f>
        <v>3758.7852000000003</v>
      </c>
      <c r="C20" s="9" t="s">
        <v>11</v>
      </c>
    </row>
    <row r="21" spans="1:3" ht="14.45" x14ac:dyDescent="0.3">
      <c r="A21" s="4"/>
      <c r="B21" s="3"/>
    </row>
    <row r="22" spans="1:3" ht="14.45" x14ac:dyDescent="0.3">
      <c r="A22" s="7" t="s">
        <v>1</v>
      </c>
      <c r="B22" s="8">
        <f>SUM(B18:B21)</f>
        <v>26289.515200000002</v>
      </c>
    </row>
    <row r="25" spans="1:3" ht="14.45" x14ac:dyDescent="0.3">
      <c r="A25" s="15"/>
    </row>
    <row r="26" spans="1:3" ht="18.75" x14ac:dyDescent="0.3">
      <c r="A26" s="5" t="s">
        <v>17</v>
      </c>
    </row>
    <row r="27" spans="1:3" ht="14.45" x14ac:dyDescent="0.3">
      <c r="A27" s="19" t="s">
        <v>18</v>
      </c>
    </row>
    <row r="28" spans="1:3" ht="18" x14ac:dyDescent="0.35">
      <c r="A28" s="5" t="s">
        <v>19</v>
      </c>
    </row>
  </sheetData>
  <hyperlinks>
    <hyperlink ref="A27" r:id="rId1" display="okahro@uvm.dk   att. Helle Riis Jakobsen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14,8 timer</vt:lpstr>
      <vt:lpstr>29,6 timer</vt:lpstr>
    </vt:vector>
  </TitlesOfParts>
  <Company>LTK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Møller Petersen</dc:creator>
  <cp:lastModifiedBy>Undervisningsministeriet</cp:lastModifiedBy>
  <cp:lastPrinted>2015-07-08T09:15:53Z</cp:lastPrinted>
  <dcterms:created xsi:type="dcterms:W3CDTF">2014-03-24T10:19:46Z</dcterms:created>
  <dcterms:modified xsi:type="dcterms:W3CDTF">2018-11-01T13:07:16Z</dcterms:modified>
</cp:coreProperties>
</file>